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Waste Management\Common\Projects\ZONE 3 (Male' Region)\VILLINGILI - Boundary Wall (IWMC)\Iulaan &amp; Tender doc (villingili IWMC boundary)\2nd Contract\"/>
    </mc:Choice>
  </mc:AlternateContent>
  <bookViews>
    <workbookView xWindow="0" yWindow="0" windowWidth="28800" windowHeight="142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45" i="1"/>
  <c r="D44" i="1"/>
  <c r="D42" i="1"/>
  <c r="D41" i="1"/>
  <c r="D29" i="1"/>
  <c r="D36" i="1"/>
  <c r="D35" i="1"/>
  <c r="D33" i="1"/>
  <c r="D23" i="1"/>
  <c r="D24" i="1"/>
  <c r="D22" i="1"/>
  <c r="D21" i="1"/>
  <c r="D17" i="1"/>
</calcChain>
</file>

<file path=xl/sharedStrings.xml><?xml version="1.0" encoding="utf-8"?>
<sst xmlns="http://schemas.openxmlformats.org/spreadsheetml/2006/main" count="71" uniqueCount="55">
  <si>
    <t>Works for the Construction of K.Villingili IWMC Site Boundary Wall and Steel Gates</t>
  </si>
  <si>
    <t>Bill of Quantities</t>
  </si>
  <si>
    <t>No</t>
  </si>
  <si>
    <t>Item</t>
  </si>
  <si>
    <t>Unit</t>
  </si>
  <si>
    <t>Quantity</t>
  </si>
  <si>
    <t>Rate</t>
  </si>
  <si>
    <t>Amount</t>
  </si>
  <si>
    <t>Preliminaries</t>
  </si>
  <si>
    <t>Mobilization to site</t>
  </si>
  <si>
    <t>LS</t>
  </si>
  <si>
    <t>Site management cost including set up of temporary services for contractor's services as maybe necessary (including electricity and water)</t>
  </si>
  <si>
    <t>Setup sign boards on site as specified</t>
  </si>
  <si>
    <t>Clean up site upon completion of works</t>
  </si>
  <si>
    <t>Demobilization</t>
  </si>
  <si>
    <t>Site Clearance</t>
  </si>
  <si>
    <t>Allow for all site clean up work</t>
  </si>
  <si>
    <t>Earth works</t>
  </si>
  <si>
    <t>Allow for all excavation work for walls and foundation as follows</t>
  </si>
  <si>
    <t>Boundary wall and foundations</t>
  </si>
  <si>
    <t>m3</t>
  </si>
  <si>
    <t>Concrete works 1:2:3</t>
  </si>
  <si>
    <t>(Course sand, cement, aggregate)</t>
  </si>
  <si>
    <t xml:space="preserve">Concrete Screed of thickness 50mm as specified in drawing </t>
  </si>
  <si>
    <t xml:space="preserve">300x250mm RCC Ground Beam as specified in drawing </t>
  </si>
  <si>
    <t xml:space="preserve">200x200mm RCC Column at 4m c/c as specified in drawing </t>
  </si>
  <si>
    <t xml:space="preserve">200x200mm RCC Top Beam as specified in drawing </t>
  </si>
  <si>
    <t>Masonry works 1:4 mortar</t>
  </si>
  <si>
    <t>With full blocks</t>
  </si>
  <si>
    <t>200mm thick walls (course sand, cement)</t>
  </si>
  <si>
    <t xml:space="preserve">2650mm high walls </t>
  </si>
  <si>
    <t>m2</t>
  </si>
  <si>
    <t>Plastering works 1:4</t>
  </si>
  <si>
    <t>200mm thick walls (fine sand, cement)</t>
  </si>
  <si>
    <t>20mm plastering on 2585mm high walls</t>
  </si>
  <si>
    <t>Top Beam (fine sand, cement)</t>
  </si>
  <si>
    <t xml:space="preserve">20mm plastering on 200x200mm RCC top beam as specified in drawing </t>
  </si>
  <si>
    <t> 6.3</t>
  </si>
  <si>
    <t xml:space="preserve"> 40mm plastering on 200x200mm RCC top beam as specified in drawing </t>
  </si>
  <si>
    <t>Painting works</t>
  </si>
  <si>
    <t>200mm thick walls</t>
  </si>
  <si>
    <t>Apply wall sealer coating on 2585mm high walls</t>
  </si>
  <si>
    <t> m2</t>
  </si>
  <si>
    <t xml:space="preserve">Apply emulsion paint coating on 2585mm high walls </t>
  </si>
  <si>
    <t>Top Beam</t>
  </si>
  <si>
    <t>Apply wall sealer coating on 200x200mm RCC top beam</t>
  </si>
  <si>
    <t>Apply exterior wall emulsion paint coating on 200x200mm RCC top beam</t>
  </si>
  <si>
    <t>Doors and windows</t>
  </si>
  <si>
    <t>Metal Doors</t>
  </si>
  <si>
    <t>Provide lockable metal sliding gates for entrance of length 5m. Rate shall include all cuts, welds, applying protective coating to welded joints, painting the door and proper fixing of the door. Rate shall include fabrication and fixing of guide rails and wheels as well.</t>
  </si>
  <si>
    <t>Nos</t>
  </si>
  <si>
    <t>Others</t>
  </si>
  <si>
    <t>HDPE Membrane</t>
  </si>
  <si>
    <t>Provide polythene sheet below ground concrete screed</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</si>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</sst>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
      <color theme="1"/>
      <name val="Times New Roman"/>
      <family val="1"/>
    </font>
    <font>
      <i/>
      <sz val="11"/>
      <color theme="1"/>
      <name val="Calibri"/>
      <family val="2"/>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vertical="center" wrapText="1"/>
    </xf>
    <xf numFmtId="0" fontId="0" fillId="0" borderId="2" xfId="0" applyBorder="1" applyAlignment="1">
      <alignment vertical="center"/>
    </xf>
    <xf numFmtId="0" fontId="0" fillId="0" borderId="2" xfId="0" applyBorder="1" applyAlignment="1">
      <alignment horizontal="left" vertical="center" wrapText="1"/>
    </xf>
    <xf numFmtId="0" fontId="0" fillId="0" borderId="0" xfId="0" applyAlignment="1">
      <alignment wrapText="1"/>
    </xf>
    <xf numFmtId="2" fontId="0" fillId="0" borderId="2" xfId="0" applyNumberFormat="1" applyBorder="1" applyAlignment="1">
      <alignment horizontal="center" vertical="center"/>
    </xf>
    <xf numFmtId="2" fontId="0" fillId="0" borderId="2" xfId="0" applyNumberFormat="1" applyBorder="1" applyAlignment="1">
      <alignment horizontal="center" vertical="center" wrapText="1"/>
    </xf>
    <xf numFmtId="0" fontId="0" fillId="0" borderId="2"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workbookViewId="0">
      <selection activeCell="D54" sqref="D54"/>
    </sheetView>
  </sheetViews>
  <sheetFormatPr defaultRowHeight="15" x14ac:dyDescent="0.25"/>
  <cols>
    <col min="1" max="1" width="3.875" bestFit="1" customWidth="1"/>
    <col min="2" max="2" width="30.125" style="18" customWidth="1"/>
    <col min="3" max="3" width="4.25" bestFit="1" customWidth="1"/>
    <col min="4" max="4" width="7.625" bestFit="1" customWidth="1"/>
    <col min="5" max="5" width="9.625" customWidth="1"/>
    <col min="6" max="6" width="11.125" customWidth="1"/>
  </cols>
  <sheetData>
    <row r="1" spans="1:6" ht="30" customHeight="1" x14ac:dyDescent="0.25">
      <c r="A1" s="4" t="s">
        <v>0</v>
      </c>
      <c r="B1" s="4"/>
      <c r="C1" s="4"/>
      <c r="D1" s="4"/>
      <c r="E1" s="4"/>
      <c r="F1" s="4"/>
    </row>
    <row r="2" spans="1:6" ht="15" customHeight="1" x14ac:dyDescent="0.25">
      <c r="A2" s="4" t="s">
        <v>1</v>
      </c>
      <c r="B2" s="4"/>
      <c r="C2" s="4"/>
      <c r="D2" s="4"/>
      <c r="E2" s="4"/>
      <c r="F2" s="4"/>
    </row>
    <row r="3" spans="1:6" x14ac:dyDescent="0.25">
      <c r="A3" s="5"/>
      <c r="B3" s="5"/>
      <c r="C3" s="5"/>
      <c r="D3" s="5"/>
      <c r="E3" s="5"/>
      <c r="F3" s="5"/>
    </row>
    <row r="4" spans="1:6" x14ac:dyDescent="0.25">
      <c r="A4" s="6" t="s">
        <v>2</v>
      </c>
      <c r="B4" s="7" t="s">
        <v>3</v>
      </c>
      <c r="C4" s="6" t="s">
        <v>4</v>
      </c>
      <c r="D4" s="6" t="s">
        <v>5</v>
      </c>
      <c r="E4" s="6" t="s">
        <v>6</v>
      </c>
      <c r="F4" s="6" t="s">
        <v>7</v>
      </c>
    </row>
    <row r="5" spans="1:6" x14ac:dyDescent="0.25">
      <c r="A5" s="6">
        <v>1</v>
      </c>
      <c r="B5" s="7" t="s">
        <v>8</v>
      </c>
      <c r="C5" s="6"/>
      <c r="D5" s="6"/>
      <c r="E5" s="6"/>
      <c r="F5" s="6"/>
    </row>
    <row r="6" spans="1:6" x14ac:dyDescent="0.25">
      <c r="A6" s="8">
        <v>1.1000000000000001</v>
      </c>
      <c r="B6" s="17" t="s">
        <v>9</v>
      </c>
      <c r="C6" s="8" t="s">
        <v>10</v>
      </c>
      <c r="D6" s="8">
        <v>1</v>
      </c>
      <c r="E6" s="8"/>
      <c r="F6" s="8"/>
    </row>
    <row r="7" spans="1:6" ht="75" x14ac:dyDescent="0.25">
      <c r="A7" s="8">
        <v>1.2</v>
      </c>
      <c r="B7" s="9" t="s">
        <v>11</v>
      </c>
      <c r="C7" s="8" t="s">
        <v>10</v>
      </c>
      <c r="D7" s="8">
        <v>1</v>
      </c>
      <c r="E7" s="8"/>
      <c r="F7" s="8"/>
    </row>
    <row r="8" spans="1:6" x14ac:dyDescent="0.25">
      <c r="A8" s="8">
        <v>1.3</v>
      </c>
      <c r="B8" s="17" t="s">
        <v>12</v>
      </c>
      <c r="C8" s="8" t="s">
        <v>10</v>
      </c>
      <c r="D8" s="8">
        <v>1</v>
      </c>
      <c r="E8" s="8"/>
      <c r="F8" s="8"/>
    </row>
    <row r="9" spans="1:6" ht="30" x14ac:dyDescent="0.25">
      <c r="A9" s="8">
        <v>1.4</v>
      </c>
      <c r="B9" s="17" t="s">
        <v>13</v>
      </c>
      <c r="C9" s="8" t="s">
        <v>10</v>
      </c>
      <c r="D9" s="8">
        <v>1</v>
      </c>
      <c r="E9" s="8"/>
      <c r="F9" s="8"/>
    </row>
    <row r="10" spans="1:6" x14ac:dyDescent="0.25">
      <c r="A10" s="8">
        <v>1.5</v>
      </c>
      <c r="B10" s="17" t="s">
        <v>14</v>
      </c>
      <c r="C10" s="8" t="s">
        <v>10</v>
      </c>
      <c r="D10" s="8">
        <v>1</v>
      </c>
      <c r="E10" s="8"/>
      <c r="F10" s="8"/>
    </row>
    <row r="11" spans="1:6" x14ac:dyDescent="0.25">
      <c r="A11" s="6"/>
      <c r="B11" s="7"/>
      <c r="C11" s="6"/>
      <c r="D11" s="6"/>
      <c r="E11" s="6"/>
      <c r="F11" s="6"/>
    </row>
    <row r="12" spans="1:6" x14ac:dyDescent="0.25">
      <c r="A12" s="6">
        <v>2</v>
      </c>
      <c r="B12" s="7" t="s">
        <v>15</v>
      </c>
      <c r="C12" s="8"/>
      <c r="D12" s="8"/>
      <c r="E12" s="8"/>
      <c r="F12" s="8"/>
    </row>
    <row r="13" spans="1:6" x14ac:dyDescent="0.25">
      <c r="A13" s="8">
        <v>2.1</v>
      </c>
      <c r="B13" s="17" t="s">
        <v>16</v>
      </c>
      <c r="C13" s="8" t="s">
        <v>10</v>
      </c>
      <c r="D13" s="8">
        <v>1</v>
      </c>
      <c r="E13" s="8"/>
      <c r="F13" s="8"/>
    </row>
    <row r="14" spans="1:6" x14ac:dyDescent="0.25">
      <c r="A14" s="8"/>
      <c r="B14" s="9"/>
      <c r="C14" s="8"/>
      <c r="D14" s="8"/>
      <c r="E14" s="8"/>
      <c r="F14" s="8"/>
    </row>
    <row r="15" spans="1:6" x14ac:dyDescent="0.25">
      <c r="A15" s="6">
        <v>3</v>
      </c>
      <c r="B15" s="7" t="s">
        <v>17</v>
      </c>
      <c r="C15" s="8"/>
      <c r="D15" s="8"/>
      <c r="E15" s="8"/>
      <c r="F15" s="8"/>
    </row>
    <row r="16" spans="1:6" ht="30" x14ac:dyDescent="0.25">
      <c r="A16" s="8"/>
      <c r="B16" s="15" t="s">
        <v>18</v>
      </c>
      <c r="C16" s="8"/>
      <c r="D16" s="8"/>
      <c r="E16" s="8"/>
      <c r="F16" s="8"/>
    </row>
    <row r="17" spans="1:6" x14ac:dyDescent="0.25">
      <c r="A17" s="8">
        <v>3.1</v>
      </c>
      <c r="B17" s="17" t="s">
        <v>19</v>
      </c>
      <c r="C17" s="8" t="s">
        <v>20</v>
      </c>
      <c r="D17" s="10">
        <f>0.7*0.3*(52-4)</f>
        <v>10.08</v>
      </c>
      <c r="E17" s="8"/>
      <c r="F17" s="8"/>
    </row>
    <row r="18" spans="1:6" x14ac:dyDescent="0.25">
      <c r="A18" s="8"/>
      <c r="B18" s="9"/>
      <c r="C18" s="8"/>
      <c r="D18" s="8"/>
      <c r="E18" s="8"/>
      <c r="F18" s="8"/>
    </row>
    <row r="19" spans="1:6" x14ac:dyDescent="0.25">
      <c r="A19" s="11">
        <v>4</v>
      </c>
      <c r="B19" s="7" t="s">
        <v>21</v>
      </c>
      <c r="C19" s="12"/>
      <c r="D19" s="12"/>
      <c r="E19" s="12"/>
      <c r="F19" s="12"/>
    </row>
    <row r="20" spans="1:6" x14ac:dyDescent="0.25">
      <c r="A20" s="11"/>
      <c r="B20" s="9" t="s">
        <v>22</v>
      </c>
      <c r="C20" s="12"/>
      <c r="D20" s="12"/>
      <c r="E20" s="12"/>
      <c r="F20" s="12"/>
    </row>
    <row r="21" spans="1:6" ht="30" x14ac:dyDescent="0.25">
      <c r="A21" s="13">
        <v>4.0999999999999996</v>
      </c>
      <c r="B21" s="17" t="s">
        <v>23</v>
      </c>
      <c r="C21" s="8" t="s">
        <v>20</v>
      </c>
      <c r="D21" s="10">
        <f>(52-4)*0.05*0.3</f>
        <v>0.72000000000000008</v>
      </c>
      <c r="E21" s="8"/>
      <c r="F21" s="8"/>
    </row>
    <row r="22" spans="1:6" ht="30" x14ac:dyDescent="0.25">
      <c r="A22" s="13">
        <v>4.2</v>
      </c>
      <c r="B22" s="17" t="s">
        <v>24</v>
      </c>
      <c r="C22" s="8" t="s">
        <v>20</v>
      </c>
      <c r="D22" s="10">
        <f>(52-4)*0.3*0.25</f>
        <v>3.5999999999999996</v>
      </c>
      <c r="E22" s="8"/>
      <c r="F22" s="8"/>
    </row>
    <row r="23" spans="1:6" ht="30" x14ac:dyDescent="0.25">
      <c r="A23" s="13">
        <v>4.3</v>
      </c>
      <c r="B23" s="17" t="s">
        <v>25</v>
      </c>
      <c r="C23" s="8" t="s">
        <v>20</v>
      </c>
      <c r="D23" s="19">
        <f>((52-4)/4)*0.2*0.2*2.65</f>
        <v>1.2720000000000002</v>
      </c>
      <c r="E23" s="8"/>
      <c r="F23" s="8"/>
    </row>
    <row r="24" spans="1:6" ht="30" x14ac:dyDescent="0.25">
      <c r="A24" s="13">
        <v>4.4000000000000004</v>
      </c>
      <c r="B24" s="17" t="s">
        <v>26</v>
      </c>
      <c r="C24" s="8" t="s">
        <v>20</v>
      </c>
      <c r="D24" s="10">
        <f>(52-4)*0.2*0.2</f>
        <v>1.9200000000000004</v>
      </c>
      <c r="E24" s="8"/>
      <c r="F24" s="8"/>
    </row>
    <row r="25" spans="1:6" x14ac:dyDescent="0.25">
      <c r="A25" s="8"/>
      <c r="B25" s="9"/>
      <c r="C25" s="8"/>
      <c r="D25" s="8"/>
      <c r="E25" s="8"/>
      <c r="F25" s="8"/>
    </row>
    <row r="26" spans="1:6" x14ac:dyDescent="0.25">
      <c r="A26" s="14">
        <v>5</v>
      </c>
      <c r="B26" s="7" t="s">
        <v>27</v>
      </c>
      <c r="C26" s="16"/>
      <c r="D26" s="16"/>
      <c r="E26" s="16"/>
      <c r="F26" s="16"/>
    </row>
    <row r="27" spans="1:6" x14ac:dyDescent="0.25">
      <c r="A27" s="14"/>
      <c r="B27" s="7" t="s">
        <v>28</v>
      </c>
      <c r="C27" s="16"/>
      <c r="D27" s="16"/>
      <c r="E27" s="16"/>
      <c r="F27" s="16"/>
    </row>
    <row r="28" spans="1:6" ht="30" x14ac:dyDescent="0.25">
      <c r="A28" s="10"/>
      <c r="B28" s="15" t="s">
        <v>29</v>
      </c>
      <c r="C28" s="10"/>
      <c r="D28" s="10"/>
      <c r="E28" s="10"/>
      <c r="F28" s="10"/>
    </row>
    <row r="29" spans="1:6" x14ac:dyDescent="0.25">
      <c r="A29" s="10">
        <v>5.0999999999999996</v>
      </c>
      <c r="B29" s="17" t="s">
        <v>30</v>
      </c>
      <c r="C29" s="10" t="s">
        <v>31</v>
      </c>
      <c r="D29" s="10">
        <f>(2.65*(52-4))-(2.65*0.2*((52-4)/4))</f>
        <v>120.83999999999999</v>
      </c>
      <c r="E29" s="10"/>
      <c r="F29" s="10"/>
    </row>
    <row r="30" spans="1:6" x14ac:dyDescent="0.25">
      <c r="A30" s="8"/>
      <c r="B30" s="9"/>
      <c r="C30" s="8"/>
      <c r="D30" s="8"/>
      <c r="E30" s="8"/>
      <c r="F30" s="8"/>
    </row>
    <row r="31" spans="1:6" x14ac:dyDescent="0.25">
      <c r="A31" s="6">
        <v>6</v>
      </c>
      <c r="B31" s="7" t="s">
        <v>32</v>
      </c>
      <c r="C31" s="8"/>
      <c r="D31" s="8"/>
      <c r="E31" s="8"/>
      <c r="F31" s="8"/>
    </row>
    <row r="32" spans="1:6" ht="30" x14ac:dyDescent="0.25">
      <c r="A32" s="10"/>
      <c r="B32" s="15" t="s">
        <v>33</v>
      </c>
      <c r="C32" s="10"/>
      <c r="D32" s="10"/>
      <c r="E32" s="10"/>
      <c r="F32" s="10"/>
    </row>
    <row r="33" spans="1:6" ht="30" x14ac:dyDescent="0.25">
      <c r="A33" s="10">
        <v>6.1</v>
      </c>
      <c r="B33" s="17" t="s">
        <v>34</v>
      </c>
      <c r="C33" s="10" t="s">
        <v>31</v>
      </c>
      <c r="D33" s="20">
        <f>(2.585*(52-4)*2)+(2.585*0.2*4)</f>
        <v>250.22800000000001</v>
      </c>
      <c r="E33" s="10"/>
      <c r="F33" s="10"/>
    </row>
    <row r="34" spans="1:6" x14ac:dyDescent="0.25">
      <c r="A34" s="10"/>
      <c r="B34" s="15" t="s">
        <v>35</v>
      </c>
      <c r="C34" s="10"/>
      <c r="D34" s="8"/>
      <c r="E34" s="10"/>
      <c r="F34" s="10"/>
    </row>
    <row r="35" spans="1:6" ht="30" x14ac:dyDescent="0.25">
      <c r="A35" s="10">
        <v>6.2</v>
      </c>
      <c r="B35" s="17" t="s">
        <v>36</v>
      </c>
      <c r="C35" s="10" t="s">
        <v>31</v>
      </c>
      <c r="D35" s="8">
        <f>(0.1*48*2)+(0.1*0.2*4)</f>
        <v>9.6800000000000015</v>
      </c>
      <c r="E35" s="10"/>
      <c r="F35" s="10"/>
    </row>
    <row r="36" spans="1:6" ht="30" x14ac:dyDescent="0.25">
      <c r="A36" s="8" t="s">
        <v>37</v>
      </c>
      <c r="B36" s="9" t="s">
        <v>38</v>
      </c>
      <c r="C36" s="8" t="s">
        <v>31</v>
      </c>
      <c r="D36" s="20">
        <f>(0.14*2*48)+(0.28*48)+(0.14*0.28*4)</f>
        <v>27.036800000000003</v>
      </c>
      <c r="E36" s="8"/>
      <c r="F36" s="8"/>
    </row>
    <row r="37" spans="1:6" x14ac:dyDescent="0.25">
      <c r="A37" s="8"/>
      <c r="B37" s="9"/>
      <c r="C37" s="8"/>
      <c r="D37" s="8"/>
      <c r="E37" s="8"/>
      <c r="F37" s="8"/>
    </row>
    <row r="38" spans="1:6" x14ac:dyDescent="0.25">
      <c r="A38" s="8"/>
      <c r="B38" s="9"/>
      <c r="C38" s="8"/>
      <c r="D38" s="8"/>
      <c r="E38" s="8"/>
      <c r="F38" s="8"/>
    </row>
    <row r="39" spans="1:6" x14ac:dyDescent="0.25">
      <c r="A39" s="6">
        <v>7</v>
      </c>
      <c r="B39" s="7" t="s">
        <v>39</v>
      </c>
      <c r="C39" s="8"/>
      <c r="D39" s="8"/>
      <c r="E39" s="8"/>
      <c r="F39" s="8"/>
    </row>
    <row r="40" spans="1:6" x14ac:dyDescent="0.25">
      <c r="A40" s="10"/>
      <c r="B40" s="15" t="s">
        <v>40</v>
      </c>
      <c r="C40" s="10"/>
      <c r="D40" s="10"/>
      <c r="E40" s="10"/>
      <c r="F40" s="10"/>
    </row>
    <row r="41" spans="1:6" ht="30" x14ac:dyDescent="0.25">
      <c r="A41" s="10">
        <v>7.1</v>
      </c>
      <c r="B41" s="17" t="s">
        <v>41</v>
      </c>
      <c r="C41" s="10" t="s">
        <v>42</v>
      </c>
      <c r="D41" s="19">
        <f>((2.585*(52-4))*2)+(0.2*2.585*4)</f>
        <v>250.22800000000001</v>
      </c>
      <c r="E41" s="10"/>
      <c r="F41" s="10"/>
    </row>
    <row r="42" spans="1:6" ht="30" x14ac:dyDescent="0.25">
      <c r="A42" s="10">
        <v>7.2</v>
      </c>
      <c r="B42" s="17" t="s">
        <v>43</v>
      </c>
      <c r="C42" s="10" t="s">
        <v>31</v>
      </c>
      <c r="D42" s="20">
        <f>D41</f>
        <v>250.22800000000001</v>
      </c>
      <c r="E42" s="10"/>
      <c r="F42" s="10"/>
    </row>
    <row r="43" spans="1:6" x14ac:dyDescent="0.25">
      <c r="A43" s="10"/>
      <c r="B43" s="15" t="s">
        <v>44</v>
      </c>
      <c r="C43" s="10"/>
      <c r="D43" s="8"/>
      <c r="E43" s="10"/>
      <c r="F43" s="10"/>
    </row>
    <row r="44" spans="1:6" ht="30" x14ac:dyDescent="0.25">
      <c r="A44" s="10">
        <v>7.3</v>
      </c>
      <c r="B44" s="17" t="s">
        <v>45</v>
      </c>
      <c r="C44" s="10" t="s">
        <v>31</v>
      </c>
      <c r="D44" s="20">
        <f>(0.24*48*2)+(0.28*48)+(0.28*0.24*4)</f>
        <v>36.748800000000003</v>
      </c>
      <c r="E44" s="10"/>
      <c r="F44" s="10"/>
    </row>
    <row r="45" spans="1:6" ht="45" x14ac:dyDescent="0.25">
      <c r="A45" s="10">
        <v>7.4</v>
      </c>
      <c r="B45" s="17" t="s">
        <v>46</v>
      </c>
      <c r="C45" s="10" t="s">
        <v>31</v>
      </c>
      <c r="D45" s="20">
        <f>D44</f>
        <v>36.748800000000003</v>
      </c>
      <c r="E45" s="10"/>
      <c r="F45" s="10"/>
    </row>
    <row r="46" spans="1:6" x14ac:dyDescent="0.25">
      <c r="A46" s="8"/>
      <c r="B46" s="9"/>
      <c r="C46" s="8"/>
      <c r="D46" s="8"/>
      <c r="E46" s="8"/>
      <c r="F46" s="8"/>
    </row>
    <row r="47" spans="1:6" x14ac:dyDescent="0.25">
      <c r="A47" s="6">
        <v>8</v>
      </c>
      <c r="B47" s="7" t="s">
        <v>47</v>
      </c>
      <c r="C47" s="8"/>
      <c r="D47" s="8"/>
      <c r="E47" s="8"/>
      <c r="F47" s="8"/>
    </row>
    <row r="48" spans="1:6" x14ac:dyDescent="0.25">
      <c r="A48" s="6"/>
      <c r="B48" s="15" t="s">
        <v>48</v>
      </c>
      <c r="C48" s="8"/>
      <c r="D48" s="8"/>
      <c r="E48" s="8"/>
      <c r="F48" s="8"/>
    </row>
    <row r="49" spans="1:6" ht="120" x14ac:dyDescent="0.25">
      <c r="A49" s="8">
        <v>8.1</v>
      </c>
      <c r="B49" s="17" t="s">
        <v>49</v>
      </c>
      <c r="C49" s="8" t="s">
        <v>50</v>
      </c>
      <c r="D49" s="8">
        <v>1</v>
      </c>
      <c r="E49" s="8"/>
      <c r="F49" s="8"/>
    </row>
    <row r="50" spans="1:6" x14ac:dyDescent="0.25">
      <c r="A50" s="8"/>
      <c r="B50" s="17"/>
      <c r="C50" s="8"/>
      <c r="D50" s="8"/>
      <c r="E50" s="8"/>
      <c r="F50" s="8"/>
    </row>
    <row r="51" spans="1:6" x14ac:dyDescent="0.25">
      <c r="A51" s="6">
        <v>9</v>
      </c>
      <c r="B51" s="7" t="s">
        <v>51</v>
      </c>
      <c r="C51" s="8"/>
      <c r="D51" s="8"/>
      <c r="E51" s="8"/>
      <c r="F51" s="8"/>
    </row>
    <row r="52" spans="1:6" x14ac:dyDescent="0.25">
      <c r="A52" s="6"/>
      <c r="B52" s="15" t="s">
        <v>52</v>
      </c>
      <c r="C52" s="8"/>
      <c r="D52" s="8"/>
      <c r="E52" s="8"/>
      <c r="F52" s="8"/>
    </row>
    <row r="53" spans="1:6" ht="30" x14ac:dyDescent="0.25">
      <c r="A53" s="8">
        <v>9.1</v>
      </c>
      <c r="B53" s="17" t="s">
        <v>53</v>
      </c>
      <c r="C53" s="8" t="s">
        <v>31</v>
      </c>
      <c r="D53" s="21">
        <f>0.3*48</f>
        <v>14.399999999999999</v>
      </c>
      <c r="E53" s="8"/>
      <c r="F53" s="8"/>
    </row>
    <row r="54" spans="1:6" ht="15.75" thickBot="1" x14ac:dyDescent="0.3">
      <c r="A54" s="1"/>
      <c r="B54" s="1"/>
      <c r="C54" s="1"/>
      <c r="D54" s="1"/>
      <c r="E54" s="3" t="s">
        <v>54</v>
      </c>
      <c r="F54" s="2"/>
    </row>
    <row r="55" spans="1:6" ht="15.75" thickTop="1" x14ac:dyDescent="0.25"/>
  </sheetData>
  <mergeCells count="9">
    <mergeCell ref="A1:F1"/>
    <mergeCell ref="A2:F2"/>
    <mergeCell ref="A3:F3"/>
    <mergeCell ref="A19:A20"/>
    <mergeCell ref="C19:C20"/>
    <mergeCell ref="D19:D20"/>
    <mergeCell ref="E19:E20"/>
    <mergeCell ref="F19:F20"/>
    <mergeCell ref="A26:A2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Shafa-ath</dc:creator>
  <cp:lastModifiedBy>Fathimath Shafa-ath</cp:lastModifiedBy>
  <dcterms:created xsi:type="dcterms:W3CDTF">2017-10-25T07:11:49Z</dcterms:created>
  <dcterms:modified xsi:type="dcterms:W3CDTF">2017-10-25T07:54:38Z</dcterms:modified>
</cp:coreProperties>
</file>